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371" windowWidth="11700" windowHeight="10230" activeTab="2"/>
  </bookViews>
  <sheets>
    <sheet name="Bank Rec" sheetId="1" r:id="rId1"/>
    <sheet name="Variances" sheetId="2" r:id="rId2"/>
    <sheet name="Box Explanatio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<sst xmlns="http://schemas.openxmlformats.org/spreadsheetml/2006/main" count="70" uniqueCount="41">
  <si>
    <t>Bank Reconciliation</t>
  </si>
  <si>
    <t>Opening Balance</t>
  </si>
  <si>
    <t>Receipts during the year</t>
  </si>
  <si>
    <t>Closing balance</t>
  </si>
  <si>
    <t>Represented by the bank accounts as under</t>
  </si>
  <si>
    <t>O/s Cheqs</t>
  </si>
  <si>
    <t>Payments during the year</t>
  </si>
  <si>
    <t xml:space="preserve">Explanations for Variences </t>
  </si>
  <si>
    <t>Variance</t>
  </si>
  <si>
    <t>%</t>
  </si>
  <si>
    <t>Reason</t>
  </si>
  <si>
    <t>Amount</t>
  </si>
  <si>
    <t>Explanation Box 3</t>
  </si>
  <si>
    <t>Explanation Box 6</t>
  </si>
  <si>
    <t>Total</t>
  </si>
  <si>
    <t>Explanation Box 2</t>
  </si>
  <si>
    <t xml:space="preserve">Explanation Box 4 </t>
  </si>
  <si>
    <t>Gloucestershire</t>
  </si>
  <si>
    <t>O/s Receipts</t>
  </si>
  <si>
    <t>Admin</t>
  </si>
  <si>
    <t>Gretton</t>
  </si>
  <si>
    <t>Lloyds 00718456</t>
  </si>
  <si>
    <t>Lloyds77786568</t>
  </si>
  <si>
    <t>Village Projects</t>
  </si>
  <si>
    <t>Membership</t>
  </si>
  <si>
    <t xml:space="preserve">Increase in houses and precept </t>
  </si>
  <si>
    <t>Interest</t>
  </si>
  <si>
    <t>Year Ended 31 March 2021</t>
  </si>
  <si>
    <t>Figure in 2021</t>
  </si>
  <si>
    <t>Vat Reclaim</t>
  </si>
  <si>
    <t>Year Ended 31 March 2022</t>
  </si>
  <si>
    <t>Figure in 2022</t>
  </si>
  <si>
    <t>Grant</t>
  </si>
  <si>
    <t>Salary Increase</t>
  </si>
  <si>
    <t>Inssurance</t>
  </si>
  <si>
    <t>Section 137</t>
  </si>
  <si>
    <t>War memorial</t>
  </si>
  <si>
    <t>Vat reclaim</t>
  </si>
  <si>
    <t>Transferred to savings</t>
  </si>
  <si>
    <t>Explanation Box 9</t>
  </si>
  <si>
    <t>Speed Sign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</si>
</sst>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  <numFmt numFmtId="165" formatCode="#,##0.0"/>
    <numFmt numFmtId="166" formatCode="&quot;£&quot;#,##0.0"/>
    <numFmt numFmtId="167" formatCode="&quot;£&quot;#,##0"/>
    <numFmt numFmtId="168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u val="singleAccounting"/>
      <sz val="12"/>
      <name val="Calibri"/>
      <family val="2"/>
    </font>
    <font>
      <u val="single"/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57" applyNumberFormat="1" applyFont="1" applyBorder="1" applyAlignment="1">
      <alignment horizontal="center"/>
      <protection/>
    </xf>
    <xf numFmtId="0" fontId="2" fillId="0" borderId="0" xfId="57" applyNumberFormat="1" applyFont="1" applyBorder="1" applyAlignment="1">
      <alignment horizontal="left"/>
      <protection/>
    </xf>
    <xf numFmtId="0" fontId="3" fillId="0" borderId="0" xfId="0" applyFont="1" applyBorder="1" applyAlignment="1">
      <alignment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1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/>
    </xf>
    <xf numFmtId="4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44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4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c- AnyPC 2002-3 r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TTON\Gretton%20-%20CURRENT\Meetings%202022\May%202022\Accounts%202021-2022%20End%20of%20ye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book"/>
      <sheetName val="Budget"/>
    </sheetNames>
    <sheetDataSet>
      <sheetData sheetId="0">
        <row r="40">
          <cell r="D40">
            <v>12236.75</v>
          </cell>
          <cell r="F40">
            <v>1816.5900000000001</v>
          </cell>
          <cell r="I40">
            <v>11140.539999999997</v>
          </cell>
          <cell r="K40">
            <v>2111.6</v>
          </cell>
        </row>
        <row r="41">
          <cell r="I41">
            <v>6692.779999999997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9"/>
  <sheetViews>
    <sheetView zoomScalePageLayoutView="0" workbookViewId="0" topLeftCell="A13">
      <selection activeCell="C32" sqref="C32"/>
    </sheetView>
  </sheetViews>
  <sheetFormatPr defaultColWidth="9.140625" defaultRowHeight="12.75"/>
  <cols>
    <col min="1" max="1" width="42.57421875" style="2" bestFit="1" customWidth="1"/>
    <col min="2" max="2" width="16.8515625" style="2" customWidth="1"/>
    <col min="3" max="3" width="16.28125" style="21" bestFit="1" customWidth="1"/>
    <col min="4" max="16384" width="9.140625" style="2" customWidth="1"/>
  </cols>
  <sheetData>
    <row r="1" spans="1:3" s="1" customFormat="1" ht="15.75">
      <c r="A1" s="1" t="s">
        <v>20</v>
      </c>
      <c r="C1" s="20"/>
    </row>
    <row r="2" s="1" customFormat="1" ht="15.75">
      <c r="C2" s="20"/>
    </row>
    <row r="3" spans="1:3" s="1" customFormat="1" ht="15.75">
      <c r="A3" s="1" t="s">
        <v>17</v>
      </c>
      <c r="C3" s="20"/>
    </row>
    <row r="4" s="1" customFormat="1" ht="15.75">
      <c r="C4" s="20"/>
    </row>
    <row r="5" spans="1:3" s="1" customFormat="1" ht="15.75">
      <c r="A5" s="1" t="s">
        <v>30</v>
      </c>
      <c r="C5" s="20"/>
    </row>
    <row r="7" ht="15.75">
      <c r="A7" s="1" t="s">
        <v>0</v>
      </c>
    </row>
    <row r="9" spans="1:3" ht="15.75">
      <c r="A9" s="3" t="s">
        <v>1</v>
      </c>
      <c r="C9" s="22">
        <v>20987</v>
      </c>
    </row>
    <row r="10" spans="1:3" ht="15.75">
      <c r="A10" s="3"/>
      <c r="C10" s="22"/>
    </row>
    <row r="11" spans="1:3" ht="18">
      <c r="A11" s="3" t="s">
        <v>2</v>
      </c>
      <c r="C11" s="23">
        <f>+'[1]Cashbook'!$D$40</f>
        <v>12236.75</v>
      </c>
    </row>
    <row r="12" spans="1:3" ht="15.75">
      <c r="A12" s="3"/>
      <c r="C12" s="21">
        <f>SUM(C9:C11)</f>
        <v>33223.75</v>
      </c>
    </row>
    <row r="13" ht="15.75">
      <c r="A13" s="3"/>
    </row>
    <row r="14" spans="1:3" ht="15.75">
      <c r="A14" s="3" t="s">
        <v>6</v>
      </c>
      <c r="C14" s="21">
        <f>+'[1]Cashbook'!$I$40</f>
        <v>11140.539999999997</v>
      </c>
    </row>
    <row r="15" ht="15.75">
      <c r="A15" s="3"/>
    </row>
    <row r="16" spans="1:3" ht="18">
      <c r="A16" s="3" t="s">
        <v>3</v>
      </c>
      <c r="C16" s="23">
        <f>+C12-C14</f>
        <v>22083.210000000003</v>
      </c>
    </row>
    <row r="17" ht="15.75">
      <c r="A17" s="3"/>
    </row>
    <row r="18" ht="15.75">
      <c r="A18" s="3" t="s">
        <v>4</v>
      </c>
    </row>
    <row r="19" spans="1:3" ht="15.75">
      <c r="A19" s="3" t="s">
        <v>21</v>
      </c>
      <c r="C19" s="21">
        <v>11076.33</v>
      </c>
    </row>
    <row r="20" ht="15.75">
      <c r="A20" s="4" t="s">
        <v>5</v>
      </c>
    </row>
    <row r="21" ht="15.75">
      <c r="A21" s="4"/>
    </row>
    <row r="22" spans="1:3" ht="15.75">
      <c r="A22" s="4"/>
      <c r="C22" s="24"/>
    </row>
    <row r="23" ht="15.75">
      <c r="A23" s="4" t="s">
        <v>18</v>
      </c>
    </row>
    <row r="25" spans="1:3" ht="15.75">
      <c r="A25" s="2" t="s">
        <v>22</v>
      </c>
      <c r="C25" s="21">
        <v>11007.21</v>
      </c>
    </row>
    <row r="26" spans="2:3" ht="15.75">
      <c r="B26" s="5"/>
      <c r="C26" s="24"/>
    </row>
    <row r="29" ht="15.75">
      <c r="A29" s="4"/>
    </row>
    <row r="31" ht="15.75">
      <c r="A31" s="4"/>
    </row>
    <row r="32" spans="3:4" ht="18">
      <c r="C32" s="23">
        <v>22083</v>
      </c>
      <c r="D32" s="16">
        <f>+C16-C32</f>
        <v>0.21000000000276486</v>
      </c>
    </row>
    <row r="33" ht="18">
      <c r="C33" s="23"/>
    </row>
    <row r="42" ht="15.75">
      <c r="C42" s="2"/>
    </row>
    <row r="43" ht="15.75">
      <c r="C43" s="2"/>
    </row>
    <row r="44" ht="15.75">
      <c r="C44" s="2"/>
    </row>
    <row r="45" ht="15.75">
      <c r="C45" s="2"/>
    </row>
    <row r="46" ht="15.75">
      <c r="C46" s="2"/>
    </row>
    <row r="47" ht="15.75">
      <c r="C47" s="2"/>
    </row>
    <row r="48" ht="15.75">
      <c r="C48" s="2"/>
    </row>
    <row r="49" ht="15.75">
      <c r="C49" s="2"/>
    </row>
    <row r="50" ht="15.75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  <row r="100" ht="15.75">
      <c r="C100" s="2"/>
    </row>
    <row r="101" ht="15.75">
      <c r="C101" s="2"/>
    </row>
    <row r="102" ht="15.75">
      <c r="C102" s="2"/>
    </row>
    <row r="103" ht="15.75">
      <c r="C103" s="2"/>
    </row>
    <row r="104" ht="15.75">
      <c r="C104" s="2"/>
    </row>
    <row r="105" ht="15.75">
      <c r="C105" s="2"/>
    </row>
    <row r="106" ht="15.75">
      <c r="C106" s="2"/>
    </row>
    <row r="107" ht="15.75">
      <c r="C107" s="2"/>
    </row>
    <row r="108" ht="15.75">
      <c r="C108" s="2"/>
    </row>
    <row r="109" ht="15.75">
      <c r="C109" s="2"/>
    </row>
    <row r="110" ht="15.75">
      <c r="C110" s="2"/>
    </row>
    <row r="111" ht="15.75">
      <c r="C111" s="2"/>
    </row>
    <row r="112" ht="15.75">
      <c r="C112" s="2"/>
    </row>
    <row r="113" ht="15.75">
      <c r="C113" s="2"/>
    </row>
    <row r="114" ht="15.75">
      <c r="C114" s="2"/>
    </row>
    <row r="115" ht="15.75">
      <c r="C115" s="2"/>
    </row>
    <row r="116" ht="15.75">
      <c r="C116" s="2"/>
    </row>
    <row r="117" ht="15.75">
      <c r="C117" s="2"/>
    </row>
    <row r="118" ht="15.75">
      <c r="C118" s="2"/>
    </row>
    <row r="119" ht="15.75">
      <c r="C119" s="2"/>
    </row>
    <row r="120" ht="15.75">
      <c r="C120" s="2"/>
    </row>
    <row r="121" ht="15.75">
      <c r="C121" s="2"/>
    </row>
    <row r="122" ht="15.75">
      <c r="C122" s="2"/>
    </row>
    <row r="123" ht="15.75">
      <c r="C123" s="2"/>
    </row>
    <row r="124" ht="15.75">
      <c r="C124" s="2"/>
    </row>
    <row r="125" ht="15.75">
      <c r="C125" s="2"/>
    </row>
    <row r="126" ht="15.75">
      <c r="C126" s="2"/>
    </row>
    <row r="127" ht="15.75">
      <c r="C127" s="2"/>
    </row>
    <row r="128" ht="15.75">
      <c r="C128" s="2"/>
    </row>
    <row r="129" ht="15.75">
      <c r="C129" s="2"/>
    </row>
    <row r="130" ht="15.75">
      <c r="C130" s="2"/>
    </row>
    <row r="131" ht="15.75">
      <c r="C131" s="2"/>
    </row>
    <row r="132" ht="15.75">
      <c r="C132" s="2"/>
    </row>
    <row r="133" ht="15.75">
      <c r="C133" s="2"/>
    </row>
    <row r="134" ht="15.75">
      <c r="C134" s="2"/>
    </row>
    <row r="135" ht="15.75">
      <c r="C135" s="2"/>
    </row>
    <row r="136" ht="15.75">
      <c r="C136" s="2"/>
    </row>
    <row r="137" ht="15.75">
      <c r="C137" s="2"/>
    </row>
    <row r="138" ht="15.75">
      <c r="C138" s="2"/>
    </row>
    <row r="139" ht="15.75">
      <c r="C139" s="2"/>
    </row>
    <row r="140" ht="15.75">
      <c r="C140" s="2"/>
    </row>
    <row r="141" ht="15.75">
      <c r="C141" s="2"/>
    </row>
    <row r="142" ht="15.75">
      <c r="C142" s="2"/>
    </row>
    <row r="143" ht="15.75">
      <c r="C143" s="2"/>
    </row>
    <row r="144" ht="15.75">
      <c r="C144" s="2"/>
    </row>
    <row r="145" ht="15.75">
      <c r="C145" s="2"/>
    </row>
    <row r="146" ht="15.75">
      <c r="C146" s="2"/>
    </row>
    <row r="147" ht="15.75">
      <c r="C147" s="2"/>
    </row>
    <row r="148" ht="15.75">
      <c r="C148" s="2"/>
    </row>
    <row r="149" ht="15.75">
      <c r="C149" s="2"/>
    </row>
    <row r="150" ht="15.75">
      <c r="C150" s="2"/>
    </row>
    <row r="151" ht="15.75">
      <c r="C151" s="2"/>
    </row>
    <row r="152" ht="15.75">
      <c r="C152" s="2"/>
    </row>
    <row r="153" ht="15.75">
      <c r="C153" s="2"/>
    </row>
    <row r="154" ht="15.75">
      <c r="C154" s="2"/>
    </row>
    <row r="155" ht="15.75">
      <c r="C155" s="2"/>
    </row>
    <row r="156" ht="15.75">
      <c r="C156" s="2"/>
    </row>
    <row r="157" ht="15.75">
      <c r="C157" s="2"/>
    </row>
    <row r="158" ht="15.75">
      <c r="C158" s="2"/>
    </row>
    <row r="159" ht="15.75">
      <c r="C159" s="2"/>
    </row>
    <row r="160" ht="15.75">
      <c r="C160" s="2"/>
    </row>
    <row r="161" ht="15.75">
      <c r="C161" s="2"/>
    </row>
    <row r="162" ht="15.75">
      <c r="C162" s="2"/>
    </row>
    <row r="163" ht="15.75">
      <c r="C163" s="2"/>
    </row>
    <row r="164" ht="15.75">
      <c r="C164" s="2"/>
    </row>
    <row r="165" ht="15.75">
      <c r="C165" s="2"/>
    </row>
    <row r="166" ht="15.75">
      <c r="C166" s="2"/>
    </row>
    <row r="167" ht="15.75">
      <c r="C167" s="2"/>
    </row>
    <row r="168" ht="15.75">
      <c r="C168" s="2"/>
    </row>
    <row r="169" ht="15.75">
      <c r="C169" s="2"/>
    </row>
    <row r="170" ht="15.75">
      <c r="C170" s="2"/>
    </row>
    <row r="171" ht="15.75">
      <c r="C171" s="2"/>
    </row>
    <row r="172" ht="15.75">
      <c r="C172" s="2"/>
    </row>
    <row r="173" ht="15.75">
      <c r="C173" s="2"/>
    </row>
    <row r="174" ht="15.75">
      <c r="C174" s="2"/>
    </row>
    <row r="175" ht="15.75">
      <c r="C175" s="2"/>
    </row>
    <row r="176" ht="15.75">
      <c r="C176" s="2"/>
    </row>
    <row r="177" ht="15.75">
      <c r="C177" s="2"/>
    </row>
    <row r="178" ht="15.75">
      <c r="C178" s="2"/>
    </row>
    <row r="179" ht="15.75">
      <c r="C179" s="2"/>
    </row>
    <row r="180" ht="15.75">
      <c r="C180" s="2"/>
    </row>
    <row r="181" ht="15.75">
      <c r="C181" s="2"/>
    </row>
    <row r="182" ht="15.75">
      <c r="C182" s="2"/>
    </row>
    <row r="183" ht="15.75">
      <c r="C183" s="2"/>
    </row>
    <row r="184" ht="15.75">
      <c r="C184" s="2"/>
    </row>
    <row r="185" ht="15.75">
      <c r="C185" s="2"/>
    </row>
    <row r="186" ht="15.75">
      <c r="C186" s="2"/>
    </row>
    <row r="187" ht="15.75">
      <c r="C187" s="2"/>
    </row>
    <row r="188" ht="15.75">
      <c r="C188" s="2"/>
    </row>
    <row r="189" ht="15.75">
      <c r="C189" s="2"/>
    </row>
    <row r="190" ht="15.75">
      <c r="C190" s="2"/>
    </row>
    <row r="191" ht="15.75">
      <c r="C191" s="2"/>
    </row>
    <row r="192" ht="15.75">
      <c r="C192" s="2"/>
    </row>
    <row r="193" ht="15.75">
      <c r="C193" s="2"/>
    </row>
    <row r="194" ht="15.75">
      <c r="C194" s="2"/>
    </row>
    <row r="195" ht="15.75">
      <c r="C195" s="2"/>
    </row>
    <row r="196" ht="15.75">
      <c r="C196" s="2"/>
    </row>
    <row r="197" ht="15.75">
      <c r="C197" s="2"/>
    </row>
    <row r="198" ht="15.75">
      <c r="C198" s="2"/>
    </row>
    <row r="199" ht="15.75">
      <c r="C199" s="2"/>
    </row>
    <row r="200" ht="15.75">
      <c r="C200" s="2"/>
    </row>
    <row r="201" ht="15.75">
      <c r="C201" s="2"/>
    </row>
    <row r="202" ht="15.75">
      <c r="C202" s="2"/>
    </row>
    <row r="203" ht="15.75">
      <c r="C203" s="2"/>
    </row>
    <row r="204" ht="15.75">
      <c r="C204" s="2"/>
    </row>
    <row r="205" ht="15.75">
      <c r="C205" s="2"/>
    </row>
    <row r="206" ht="15.75">
      <c r="C206" s="2"/>
    </row>
    <row r="207" ht="15.75">
      <c r="C207" s="2"/>
    </row>
    <row r="208" ht="15.75">
      <c r="C208" s="2"/>
    </row>
    <row r="209" ht="15.75">
      <c r="C209" s="2"/>
    </row>
    <row r="210" ht="15.75">
      <c r="C210" s="2"/>
    </row>
    <row r="211" ht="15.75">
      <c r="C211" s="2"/>
    </row>
    <row r="212" ht="15.75">
      <c r="C212" s="2"/>
    </row>
    <row r="213" ht="15.75">
      <c r="C213" s="2"/>
    </row>
    <row r="214" ht="15.75">
      <c r="C214" s="2"/>
    </row>
    <row r="215" ht="15.75">
      <c r="C215" s="2"/>
    </row>
    <row r="216" ht="15.75">
      <c r="C216" s="2"/>
    </row>
    <row r="217" ht="15.75">
      <c r="C217" s="2"/>
    </row>
    <row r="218" ht="15.75">
      <c r="C218" s="2"/>
    </row>
    <row r="219" ht="15.75">
      <c r="C219" s="2"/>
    </row>
    <row r="220" ht="15.75">
      <c r="C220" s="2"/>
    </row>
    <row r="221" ht="15.75">
      <c r="C221" s="2"/>
    </row>
    <row r="222" ht="15.75">
      <c r="C222" s="2"/>
    </row>
    <row r="223" ht="15.75">
      <c r="C223" s="2"/>
    </row>
    <row r="224" ht="15.75">
      <c r="C224" s="2"/>
    </row>
    <row r="225" ht="15.75">
      <c r="C225" s="2"/>
    </row>
    <row r="226" ht="15.75">
      <c r="C226" s="2"/>
    </row>
    <row r="227" ht="15.75">
      <c r="C227" s="2"/>
    </row>
    <row r="228" ht="15.75">
      <c r="C228" s="2"/>
    </row>
    <row r="229" ht="15.75">
      <c r="C229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140625" style="11" customWidth="1"/>
    <col min="2" max="2" width="13.7109375" style="2" bestFit="1" customWidth="1"/>
    <col min="3" max="3" width="9.57421875" style="19" bestFit="1" customWidth="1"/>
    <col min="4" max="4" width="10.8515625" style="2" bestFit="1" customWidth="1"/>
    <col min="5" max="5" width="9.140625" style="6" customWidth="1"/>
    <col min="6" max="16384" width="9.140625" style="2" customWidth="1"/>
  </cols>
  <sheetData>
    <row r="1" ht="15.75">
      <c r="A1" s="1" t="s">
        <v>20</v>
      </c>
    </row>
    <row r="2" ht="15.75">
      <c r="A2" s="1"/>
    </row>
    <row r="3" ht="15.75">
      <c r="A3" s="1" t="s">
        <v>17</v>
      </c>
    </row>
    <row r="4" ht="15.75">
      <c r="A4" s="8"/>
    </row>
    <row r="5" ht="15.75">
      <c r="A5" s="8" t="s">
        <v>30</v>
      </c>
    </row>
    <row r="6" ht="15.75">
      <c r="A6" s="9"/>
    </row>
    <row r="7" ht="15.75">
      <c r="A7" s="10" t="s">
        <v>7</v>
      </c>
    </row>
    <row r="8" ht="15.75">
      <c r="A8" s="9"/>
    </row>
    <row r="9" spans="1:5" ht="15.75">
      <c r="A9" s="9"/>
      <c r="B9" s="19">
        <v>2021</v>
      </c>
      <c r="C9" s="19">
        <v>2022</v>
      </c>
      <c r="D9" s="2" t="s">
        <v>8</v>
      </c>
      <c r="E9" s="7" t="s">
        <v>9</v>
      </c>
    </row>
    <row r="10" spans="1:2" ht="15.75">
      <c r="A10" s="9"/>
      <c r="B10" s="19"/>
    </row>
    <row r="11" spans="1:5" ht="15.75">
      <c r="A11" s="9">
        <v>1</v>
      </c>
      <c r="B11" s="19">
        <v>17723</v>
      </c>
      <c r="C11" s="19">
        <v>20988</v>
      </c>
      <c r="D11" s="19">
        <f>+B11-C11</f>
        <v>-3265</v>
      </c>
      <c r="E11" s="19">
        <f aca="true" t="shared" si="0" ref="E11:E20">+D11/C11*100</f>
        <v>-15.556508481036783</v>
      </c>
    </row>
    <row r="12" spans="1:5" ht="15.75">
      <c r="A12" s="9">
        <v>2</v>
      </c>
      <c r="B12" s="19">
        <v>10100</v>
      </c>
      <c r="C12" s="19">
        <v>10420</v>
      </c>
      <c r="D12" s="19">
        <f>-B12+C12</f>
        <v>320</v>
      </c>
      <c r="E12" s="19">
        <f t="shared" si="0"/>
        <v>3.071017274472169</v>
      </c>
    </row>
    <row r="13" spans="1:5" ht="15.75">
      <c r="A13" s="9">
        <v>3</v>
      </c>
      <c r="B13" s="19">
        <v>235.34</v>
      </c>
      <c r="C13" s="19">
        <f>+'[1]Cashbook'!$F$40</f>
        <v>1816.5900000000001</v>
      </c>
      <c r="D13" s="19">
        <f>-B13+C13</f>
        <v>1581.2500000000002</v>
      </c>
      <c r="E13" s="19">
        <f t="shared" si="0"/>
        <v>87.04495786060697</v>
      </c>
    </row>
    <row r="14" spans="1:5" ht="15.75">
      <c r="A14" s="9">
        <v>4</v>
      </c>
      <c r="B14" s="19">
        <v>2019.69</v>
      </c>
      <c r="C14" s="19">
        <f>+'[1]Cashbook'!$K$40</f>
        <v>2111.6</v>
      </c>
      <c r="D14" s="19">
        <f aca="true" t="shared" si="1" ref="D14:D20">-B14+C14</f>
        <v>91.90999999999985</v>
      </c>
      <c r="E14" s="19">
        <f t="shared" si="0"/>
        <v>4.352623602955099</v>
      </c>
    </row>
    <row r="15" spans="1:5" ht="15.75">
      <c r="A15" s="9">
        <v>5</v>
      </c>
      <c r="B15" s="19">
        <v>2336</v>
      </c>
      <c r="C15" s="19">
        <v>2336</v>
      </c>
      <c r="D15" s="19">
        <f t="shared" si="1"/>
        <v>0</v>
      </c>
      <c r="E15" s="19">
        <f t="shared" si="0"/>
        <v>0</v>
      </c>
    </row>
    <row r="16" spans="1:10" ht="15.75">
      <c r="A16" s="9">
        <v>6</v>
      </c>
      <c r="B16" s="19">
        <v>2715</v>
      </c>
      <c r="C16" s="19">
        <f>+'[1]Cashbook'!$I$41</f>
        <v>6692.779999999997</v>
      </c>
      <c r="D16" s="19">
        <f t="shared" si="1"/>
        <v>3977.779999999997</v>
      </c>
      <c r="E16" s="19">
        <f t="shared" si="0"/>
        <v>59.433897423790995</v>
      </c>
      <c r="J16" s="19"/>
    </row>
    <row r="17" spans="1:5" ht="15.75">
      <c r="A17" s="9">
        <v>7</v>
      </c>
      <c r="B17" s="19">
        <f>+B11+B12+B13-B14-B15-B16</f>
        <v>20987.65</v>
      </c>
      <c r="C17" s="19">
        <f>+C11+C12+C13-C14-C15-C16</f>
        <v>22084.21</v>
      </c>
      <c r="D17" s="19">
        <f t="shared" si="1"/>
        <v>1096.5599999999977</v>
      </c>
      <c r="E17" s="19">
        <f t="shared" si="0"/>
        <v>4.9653576016529355</v>
      </c>
    </row>
    <row r="18" spans="1:5" ht="15.75">
      <c r="A18" s="9">
        <v>8</v>
      </c>
      <c r="B18" s="19">
        <v>20988</v>
      </c>
      <c r="C18" s="19">
        <v>22084</v>
      </c>
      <c r="D18" s="19">
        <f t="shared" si="1"/>
        <v>1096</v>
      </c>
      <c r="E18" s="19">
        <f t="shared" si="0"/>
        <v>4.962869045462778</v>
      </c>
    </row>
    <row r="19" spans="1:5" ht="15.75">
      <c r="A19" s="9">
        <v>9</v>
      </c>
      <c r="B19" s="19">
        <v>16274</v>
      </c>
      <c r="C19" s="27">
        <v>20064</v>
      </c>
      <c r="D19" s="19">
        <f t="shared" si="1"/>
        <v>3790</v>
      </c>
      <c r="E19" s="19">
        <f t="shared" si="0"/>
        <v>18.889553429027114</v>
      </c>
    </row>
    <row r="20" spans="1:5" ht="15.75">
      <c r="A20" s="9">
        <v>10</v>
      </c>
      <c r="B20" s="2">
        <v>15410</v>
      </c>
      <c r="C20" s="2">
        <v>15410</v>
      </c>
      <c r="D20" s="19">
        <f t="shared" si="1"/>
        <v>0</v>
      </c>
      <c r="E20" s="19">
        <f t="shared" si="0"/>
        <v>0</v>
      </c>
    </row>
    <row r="21" ht="15.75">
      <c r="A21" s="9"/>
    </row>
    <row r="78" ht="15.75">
      <c r="B78" s="1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8"/>
  <sheetViews>
    <sheetView tabSelected="1" zoomScalePageLayoutView="0" workbookViewId="0" topLeftCell="A1">
      <selection activeCell="A65" sqref="A65"/>
    </sheetView>
  </sheetViews>
  <sheetFormatPr defaultColWidth="9.140625" defaultRowHeight="12.75"/>
  <cols>
    <col min="1" max="1" width="57.28125" style="2" bestFit="1" customWidth="1"/>
    <col min="2" max="2" width="11.57421875" style="12" bestFit="1" customWidth="1"/>
    <col min="3" max="16384" width="9.140625" style="2" customWidth="1"/>
  </cols>
  <sheetData>
    <row r="1" spans="1:4" ht="15.75">
      <c r="A1" s="1" t="s">
        <v>20</v>
      </c>
      <c r="B1" s="13"/>
      <c r="C1" s="11"/>
      <c r="D1" s="11"/>
    </row>
    <row r="2" spans="1:4" ht="15.75">
      <c r="A2" s="1"/>
      <c r="B2" s="13"/>
      <c r="C2" s="11"/>
      <c r="D2" s="11"/>
    </row>
    <row r="3" spans="1:4" ht="15.75">
      <c r="A3" s="1" t="s">
        <v>17</v>
      </c>
      <c r="B3" s="13"/>
      <c r="C3" s="11"/>
      <c r="D3" s="11"/>
    </row>
    <row r="4" spans="1:4" ht="15.75">
      <c r="A4" s="8"/>
      <c r="B4" s="13"/>
      <c r="C4" s="11"/>
      <c r="D4" s="11"/>
    </row>
    <row r="5" spans="1:4" ht="15.75">
      <c r="A5" s="8" t="s">
        <v>27</v>
      </c>
      <c r="B5" s="13"/>
      <c r="C5" s="11"/>
      <c r="D5" s="11"/>
    </row>
    <row r="6" spans="1:4" ht="15.75">
      <c r="A6" s="9"/>
      <c r="B6" s="13"/>
      <c r="C6" s="11"/>
      <c r="D6" s="11"/>
    </row>
    <row r="7" spans="1:4" ht="15.75">
      <c r="A7" s="10" t="s">
        <v>15</v>
      </c>
      <c r="B7" s="13"/>
      <c r="C7" s="11"/>
      <c r="D7" s="11"/>
    </row>
    <row r="8" spans="1:4" ht="15.75">
      <c r="A8" s="11"/>
      <c r="B8" s="13"/>
      <c r="C8" s="11"/>
      <c r="D8" s="11"/>
    </row>
    <row r="9" spans="1:4" ht="15.75">
      <c r="A9" s="11" t="s">
        <v>28</v>
      </c>
      <c r="B9" s="13">
        <f>+Variances!B12</f>
        <v>10100</v>
      </c>
      <c r="C9" s="11"/>
      <c r="D9" s="11"/>
    </row>
    <row r="10" spans="1:4" ht="15.75">
      <c r="A10" s="11" t="s">
        <v>31</v>
      </c>
      <c r="B10" s="13">
        <f>+Variances!C12</f>
        <v>10420</v>
      </c>
      <c r="C10" s="11"/>
      <c r="D10" s="11"/>
    </row>
    <row r="11" spans="1:4" ht="15.75">
      <c r="A11" s="11" t="s">
        <v>8</v>
      </c>
      <c r="B11" s="13">
        <f>+B10-B9</f>
        <v>320</v>
      </c>
      <c r="C11" s="11"/>
      <c r="D11" s="11"/>
    </row>
    <row r="12" spans="1:4" ht="15.75">
      <c r="A12" s="11"/>
      <c r="B12" s="13"/>
      <c r="C12" s="11"/>
      <c r="D12" s="11"/>
    </row>
    <row r="13" spans="1:4" ht="15.75">
      <c r="A13" s="11" t="s">
        <v>10</v>
      </c>
      <c r="B13" s="13" t="s">
        <v>11</v>
      </c>
      <c r="C13" s="11"/>
      <c r="D13" s="11"/>
    </row>
    <row r="14" spans="1:4" ht="15.75">
      <c r="A14" s="11" t="s">
        <v>25</v>
      </c>
      <c r="B14" s="13">
        <v>320</v>
      </c>
      <c r="C14" s="11"/>
      <c r="D14" s="11"/>
    </row>
    <row r="15" spans="1:4" ht="15.75">
      <c r="A15" s="11"/>
      <c r="B15" s="13"/>
      <c r="C15" s="11"/>
      <c r="D15" s="11"/>
    </row>
    <row r="16" spans="1:4" ht="15.75">
      <c r="A16" s="14" t="s">
        <v>14</v>
      </c>
      <c r="B16" s="13">
        <f>SUM(B14:B15)</f>
        <v>320</v>
      </c>
      <c r="C16" s="18"/>
      <c r="D16" s="11"/>
    </row>
    <row r="17" spans="1:4" ht="15.75">
      <c r="A17" s="11"/>
      <c r="B17" s="13"/>
      <c r="C17" s="11"/>
      <c r="D17" s="11"/>
    </row>
    <row r="18" spans="1:4" ht="15.75">
      <c r="A18" s="10" t="s">
        <v>12</v>
      </c>
      <c r="B18" s="13"/>
      <c r="C18" s="11"/>
      <c r="D18" s="11"/>
    </row>
    <row r="19" spans="1:4" ht="15.75">
      <c r="A19" s="11" t="s">
        <v>28</v>
      </c>
      <c r="B19" s="13">
        <f>+Variances!B13</f>
        <v>235.34</v>
      </c>
      <c r="C19" s="11"/>
      <c r="D19" s="11"/>
    </row>
    <row r="20" spans="1:4" ht="15.75">
      <c r="A20" s="11" t="s">
        <v>31</v>
      </c>
      <c r="B20" s="13">
        <f>+Variances!C13</f>
        <v>1816.5900000000001</v>
      </c>
      <c r="C20" s="11"/>
      <c r="D20" s="11"/>
    </row>
    <row r="21" spans="1:4" ht="15.75">
      <c r="A21" s="11" t="s">
        <v>8</v>
      </c>
      <c r="B21" s="13">
        <f>+B19-B20</f>
        <v>-1581.2500000000002</v>
      </c>
      <c r="C21" s="11"/>
      <c r="D21" s="11"/>
    </row>
    <row r="22" spans="1:4" ht="15.75">
      <c r="A22" s="11"/>
      <c r="B22" s="13"/>
      <c r="C22" s="11"/>
      <c r="D22" s="11"/>
    </row>
    <row r="23" spans="1:4" ht="15.75">
      <c r="A23" s="11" t="s">
        <v>10</v>
      </c>
      <c r="B23" s="13" t="s">
        <v>11</v>
      </c>
      <c r="C23" s="11"/>
      <c r="D23" s="11"/>
    </row>
    <row r="24" spans="1:4" ht="15.75">
      <c r="A24" s="11" t="s">
        <v>29</v>
      </c>
      <c r="B24" s="13">
        <v>582.8</v>
      </c>
      <c r="C24" s="11"/>
      <c r="D24" s="11"/>
    </row>
    <row r="25" spans="1:4" ht="15.75">
      <c r="A25" s="11" t="s">
        <v>32</v>
      </c>
      <c r="B25" s="13">
        <v>1000</v>
      </c>
      <c r="C25" s="11"/>
      <c r="D25" s="11"/>
    </row>
    <row r="26" spans="1:4" ht="15.75">
      <c r="A26" s="11" t="s">
        <v>26</v>
      </c>
      <c r="B26" s="13">
        <v>-2</v>
      </c>
      <c r="C26" s="11"/>
      <c r="D26" s="11"/>
    </row>
    <row r="27" spans="1:4" ht="15.75">
      <c r="A27" s="14" t="s">
        <v>14</v>
      </c>
      <c r="B27" s="13">
        <f>SUM(B24:B26)</f>
        <v>1580.8</v>
      </c>
      <c r="C27" s="18">
        <f>+B27+B21</f>
        <v>-0.45000000000027285</v>
      </c>
      <c r="D27" s="11"/>
    </row>
    <row r="28" spans="1:4" ht="15.75">
      <c r="A28" s="14"/>
      <c r="B28" s="13"/>
      <c r="C28" s="11"/>
      <c r="D28" s="11"/>
    </row>
    <row r="29" spans="1:4" ht="15.75">
      <c r="A29" s="10" t="s">
        <v>16</v>
      </c>
      <c r="B29" s="13"/>
      <c r="C29" s="11"/>
      <c r="D29" s="11"/>
    </row>
    <row r="30" spans="1:4" ht="15.75">
      <c r="A30" s="11" t="s">
        <v>28</v>
      </c>
      <c r="B30" s="13">
        <f>+Variances!B14</f>
        <v>2019.69</v>
      </c>
      <c r="C30" s="11"/>
      <c r="D30" s="11"/>
    </row>
    <row r="31" spans="1:4" ht="15.75">
      <c r="A31" s="11" t="s">
        <v>31</v>
      </c>
      <c r="B31" s="13">
        <f>+Variances!C14</f>
        <v>2111.6</v>
      </c>
      <c r="C31" s="11"/>
      <c r="D31" s="11"/>
    </row>
    <row r="32" spans="1:4" ht="15.75">
      <c r="A32" s="11" t="s">
        <v>8</v>
      </c>
      <c r="B32" s="13">
        <f>+B31-B30</f>
        <v>91.90999999999985</v>
      </c>
      <c r="C32" s="11"/>
      <c r="D32" s="11"/>
    </row>
    <row r="33" spans="1:4" ht="15.75">
      <c r="A33" s="11"/>
      <c r="B33" s="13"/>
      <c r="C33" s="11"/>
      <c r="D33" s="11"/>
    </row>
    <row r="34" spans="1:4" ht="15.75">
      <c r="A34" s="11" t="s">
        <v>10</v>
      </c>
      <c r="B34" s="13" t="s">
        <v>11</v>
      </c>
      <c r="C34" s="11"/>
      <c r="D34" s="11"/>
    </row>
    <row r="35" spans="1:4" ht="15.75">
      <c r="A35" s="17" t="s">
        <v>33</v>
      </c>
      <c r="B35" s="13">
        <v>92</v>
      </c>
      <c r="C35" s="11"/>
      <c r="D35" s="11"/>
    </row>
    <row r="36" spans="1:4" ht="15.75">
      <c r="A36" s="15"/>
      <c r="B36" s="13"/>
      <c r="C36" s="11"/>
      <c r="D36" s="11"/>
    </row>
    <row r="37" spans="1:4" ht="15.75">
      <c r="A37" s="14" t="s">
        <v>14</v>
      </c>
      <c r="B37" s="13">
        <f>SUM(B35:B36)</f>
        <v>92</v>
      </c>
      <c r="C37" s="18"/>
      <c r="D37" s="11"/>
    </row>
    <row r="38" spans="1:4" ht="15.75">
      <c r="A38" s="11"/>
      <c r="B38" s="13"/>
      <c r="C38" s="11"/>
      <c r="D38" s="11"/>
    </row>
    <row r="39" spans="1:4" ht="15.75">
      <c r="A39" s="10" t="s">
        <v>13</v>
      </c>
      <c r="B39" s="13"/>
      <c r="C39" s="11"/>
      <c r="D39" s="11"/>
    </row>
    <row r="40" spans="1:4" ht="15.75">
      <c r="A40" s="11" t="s">
        <v>28</v>
      </c>
      <c r="B40" s="13">
        <f>+Variances!B16</f>
        <v>2715</v>
      </c>
      <c r="C40" s="11"/>
      <c r="D40" s="11"/>
    </row>
    <row r="41" spans="1:4" ht="15.75">
      <c r="A41" s="11" t="s">
        <v>31</v>
      </c>
      <c r="B41" s="13">
        <f>+Variances!C16</f>
        <v>6692.779999999997</v>
      </c>
      <c r="C41" s="11"/>
      <c r="D41" s="11"/>
    </row>
    <row r="42" spans="1:4" ht="15.75">
      <c r="A42" s="11" t="s">
        <v>8</v>
      </c>
      <c r="B42" s="13">
        <f>+B40-B41</f>
        <v>-3977.779999999997</v>
      </c>
      <c r="C42" s="11"/>
      <c r="D42" s="11"/>
    </row>
    <row r="43" spans="1:4" ht="15.75">
      <c r="A43" s="11"/>
      <c r="B43" s="13"/>
      <c r="C43" s="11"/>
      <c r="D43" s="11"/>
    </row>
    <row r="44" spans="1:4" ht="15.75">
      <c r="A44" s="11" t="s">
        <v>10</v>
      </c>
      <c r="B44" s="13" t="s">
        <v>11</v>
      </c>
      <c r="C44" s="11"/>
      <c r="D44" s="11"/>
    </row>
    <row r="45" spans="1:4" ht="15.75">
      <c r="A45" s="25" t="s">
        <v>23</v>
      </c>
      <c r="B45" s="26">
        <v>3003</v>
      </c>
      <c r="C45" s="11"/>
      <c r="D45" s="11"/>
    </row>
    <row r="46" spans="1:4" ht="15.75">
      <c r="A46" s="25" t="s">
        <v>19</v>
      </c>
      <c r="B46" s="26">
        <v>84</v>
      </c>
      <c r="C46" s="11"/>
      <c r="D46" s="11"/>
    </row>
    <row r="47" spans="1:4" ht="15.75">
      <c r="A47" s="25" t="s">
        <v>34</v>
      </c>
      <c r="B47" s="26">
        <v>52</v>
      </c>
      <c r="C47" s="11"/>
      <c r="D47" s="11"/>
    </row>
    <row r="48" spans="1:4" ht="15.75">
      <c r="A48" s="25" t="s">
        <v>35</v>
      </c>
      <c r="B48" s="26">
        <v>350</v>
      </c>
      <c r="C48" s="11"/>
      <c r="D48" s="11"/>
    </row>
    <row r="49" spans="1:4" ht="15.75">
      <c r="A49" s="25" t="s">
        <v>37</v>
      </c>
      <c r="B49" s="26">
        <v>626</v>
      </c>
      <c r="C49" s="11"/>
      <c r="D49" s="11"/>
    </row>
    <row r="50" spans="1:4" ht="15.75">
      <c r="A50" s="25" t="s">
        <v>24</v>
      </c>
      <c r="B50" s="26">
        <v>-124</v>
      </c>
      <c r="C50" s="11"/>
      <c r="D50" s="11"/>
    </row>
    <row r="51" spans="1:4" ht="15.75">
      <c r="A51" s="25" t="s">
        <v>36</v>
      </c>
      <c r="B51" s="26">
        <v>-15</v>
      </c>
      <c r="C51" s="11"/>
      <c r="D51" s="11"/>
    </row>
    <row r="52" spans="1:4" ht="15.75">
      <c r="A52" s="25" t="s">
        <v>38</v>
      </c>
      <c r="B52" s="26">
        <v>2</v>
      </c>
      <c r="C52" s="11"/>
      <c r="D52" s="11"/>
    </row>
    <row r="53" spans="1:4" ht="15.75">
      <c r="A53" s="25"/>
      <c r="B53" s="26"/>
      <c r="C53" s="11"/>
      <c r="D53" s="11"/>
    </row>
    <row r="54" spans="1:4" ht="15.75">
      <c r="A54" s="11" t="s">
        <v>14</v>
      </c>
      <c r="B54" s="26">
        <f>SUM(B45:B53)</f>
        <v>3978</v>
      </c>
      <c r="C54" s="18">
        <f>+B42+B54</f>
        <v>0.22000000000298314</v>
      </c>
      <c r="D54" s="11"/>
    </row>
    <row r="55" spans="1:4" ht="15.75">
      <c r="A55" s="11"/>
      <c r="B55" s="13"/>
      <c r="C55" s="11"/>
      <c r="D55" s="11"/>
    </row>
    <row r="56" spans="1:4" ht="15.75">
      <c r="A56" s="11"/>
      <c r="B56" s="13"/>
      <c r="C56" s="11"/>
      <c r="D56" s="11"/>
    </row>
    <row r="57" spans="1:4" ht="15.75">
      <c r="A57" s="10" t="s">
        <v>39</v>
      </c>
      <c r="B57" s="13"/>
      <c r="C57" s="11"/>
      <c r="D57" s="11"/>
    </row>
    <row r="58" spans="1:4" ht="15.75">
      <c r="A58" s="11" t="s">
        <v>28</v>
      </c>
      <c r="B58" s="13">
        <f>+Variances!B19</f>
        <v>16274</v>
      </c>
      <c r="C58" s="11"/>
      <c r="D58" s="11"/>
    </row>
    <row r="59" spans="1:4" ht="15.75">
      <c r="A59" s="11" t="s">
        <v>31</v>
      </c>
      <c r="B59" s="13">
        <f>+Variances!C19</f>
        <v>20064</v>
      </c>
      <c r="C59" s="11"/>
      <c r="D59" s="11"/>
    </row>
    <row r="60" spans="1:4" ht="15.75">
      <c r="A60" s="11" t="s">
        <v>8</v>
      </c>
      <c r="B60" s="13">
        <f>+B58-B59</f>
        <v>-3790</v>
      </c>
      <c r="C60" s="11"/>
      <c r="D60" s="11"/>
    </row>
    <row r="61" spans="1:4" ht="15.75">
      <c r="A61" s="11"/>
      <c r="B61" s="13"/>
      <c r="C61" s="11"/>
      <c r="D61" s="11"/>
    </row>
    <row r="62" spans="1:4" ht="15.75">
      <c r="A62" s="11" t="s">
        <v>10</v>
      </c>
      <c r="B62" s="13" t="s">
        <v>11</v>
      </c>
      <c r="C62" s="11"/>
      <c r="D62" s="11"/>
    </row>
    <row r="63" spans="1:4" ht="15.75">
      <c r="A63" s="11"/>
      <c r="B63" s="13"/>
      <c r="C63" s="11"/>
      <c r="D63" s="11"/>
    </row>
    <row r="64" spans="1:4" ht="15.75">
      <c r="A64" s="11" t="s">
        <v>40</v>
      </c>
      <c r="B64" s="13">
        <v>3790</v>
      </c>
      <c r="C64" s="18">
        <f>+B60+B64</f>
        <v>0</v>
      </c>
      <c r="D64" s="11"/>
    </row>
    <row r="65" spans="1:4" ht="15.75">
      <c r="A65" s="11"/>
      <c r="B65" s="13"/>
      <c r="C65" s="11"/>
      <c r="D65" s="11"/>
    </row>
    <row r="66" spans="1:4" ht="15.75">
      <c r="A66" s="11"/>
      <c r="B66" s="13"/>
      <c r="C66" s="11"/>
      <c r="D66" s="11"/>
    </row>
    <row r="67" spans="1:4" ht="15.75">
      <c r="A67" s="11"/>
      <c r="B67" s="13"/>
      <c r="C67" s="11"/>
      <c r="D67" s="11"/>
    </row>
    <row r="68" spans="1:4" ht="15.75">
      <c r="A68" s="11"/>
      <c r="B68" s="13"/>
      <c r="C68" s="11"/>
      <c r="D68" s="11"/>
    </row>
    <row r="69" spans="1:4" ht="15.75">
      <c r="A69" s="11"/>
      <c r="B69" s="13"/>
      <c r="C69" s="11"/>
      <c r="D69" s="11"/>
    </row>
    <row r="70" spans="1:4" ht="15.75">
      <c r="A70" s="11"/>
      <c r="B70" s="13"/>
      <c r="C70" s="11"/>
      <c r="D70" s="11"/>
    </row>
    <row r="71" spans="1:4" ht="15.75">
      <c r="A71" s="11"/>
      <c r="B71" s="13"/>
      <c r="C71" s="11"/>
      <c r="D71" s="11"/>
    </row>
    <row r="72" spans="1:4" ht="15.75">
      <c r="A72" s="11"/>
      <c r="B72" s="13"/>
      <c r="C72" s="11"/>
      <c r="D72" s="11"/>
    </row>
    <row r="73" spans="1:4" ht="15.75">
      <c r="A73" s="11"/>
      <c r="B73" s="13"/>
      <c r="C73" s="11"/>
      <c r="D73" s="11"/>
    </row>
    <row r="74" spans="1:4" ht="15.75">
      <c r="A74" s="11"/>
      <c r="B74" s="13"/>
      <c r="C74" s="11"/>
      <c r="D74" s="11"/>
    </row>
    <row r="75" spans="1:4" ht="15.75">
      <c r="A75" s="11"/>
      <c r="B75" s="13"/>
      <c r="C75" s="11"/>
      <c r="D75" s="11"/>
    </row>
    <row r="76" spans="1:4" ht="15.75">
      <c r="A76" s="11"/>
      <c r="B76" s="13"/>
      <c r="C76" s="11"/>
      <c r="D76" s="11"/>
    </row>
    <row r="77" spans="1:4" ht="15.75">
      <c r="A77" s="11"/>
      <c r="B77" s="13"/>
      <c r="C77" s="11"/>
      <c r="D77" s="11"/>
    </row>
    <row r="78" spans="1:4" ht="15.75">
      <c r="A78" s="11"/>
      <c r="B78" s="13"/>
      <c r="C78" s="11"/>
      <c r="D78" s="11"/>
    </row>
    <row r="79" spans="1:4" ht="15.75">
      <c r="A79" s="11"/>
      <c r="B79" s="13"/>
      <c r="C79" s="11"/>
      <c r="D79" s="11"/>
    </row>
    <row r="80" spans="1:4" ht="15.75">
      <c r="A80" s="11"/>
      <c r="B80" s="13"/>
      <c r="C80" s="11"/>
      <c r="D80" s="11"/>
    </row>
    <row r="81" spans="1:4" ht="15.75">
      <c r="A81" s="11"/>
      <c r="B81" s="13"/>
      <c r="C81" s="11"/>
      <c r="D81" s="11"/>
    </row>
    <row r="82" spans="1:4" ht="15.75">
      <c r="A82" s="11"/>
      <c r="B82" s="13"/>
      <c r="C82" s="11"/>
      <c r="D82" s="11"/>
    </row>
    <row r="83" spans="1:4" ht="15.75">
      <c r="A83" s="11"/>
      <c r="B83" s="13"/>
      <c r="C83" s="11"/>
      <c r="D83" s="11"/>
    </row>
    <row r="84" spans="1:4" ht="15.75">
      <c r="A84" s="11"/>
      <c r="B84" s="13"/>
      <c r="C84" s="11"/>
      <c r="D84" s="11"/>
    </row>
    <row r="85" spans="1:4" ht="15.75">
      <c r="A85" s="11"/>
      <c r="B85" s="13"/>
      <c r="C85" s="11"/>
      <c r="D85" s="11"/>
    </row>
    <row r="86" spans="1:4" ht="15.75">
      <c r="A86" s="11"/>
      <c r="B86" s="13"/>
      <c r="C86" s="11"/>
      <c r="D86" s="11"/>
    </row>
    <row r="87" spans="1:4" ht="15.75">
      <c r="A87" s="11"/>
      <c r="B87" s="13"/>
      <c r="C87" s="11"/>
      <c r="D87" s="11"/>
    </row>
    <row r="88" spans="1:4" ht="15.75">
      <c r="A88" s="11"/>
      <c r="B88" s="13"/>
      <c r="C88" s="11"/>
      <c r="D88" s="11"/>
    </row>
    <row r="89" spans="1:4" ht="15.75">
      <c r="A89" s="11"/>
      <c r="B89" s="13"/>
      <c r="C89" s="11"/>
      <c r="D89" s="11"/>
    </row>
    <row r="90" spans="1:4" ht="15.75">
      <c r="A90" s="11"/>
      <c r="B90" s="13"/>
      <c r="C90" s="11"/>
      <c r="D90" s="11"/>
    </row>
    <row r="91" spans="1:4" ht="15.75">
      <c r="A91" s="11"/>
      <c r="B91" s="13"/>
      <c r="C91" s="11"/>
      <c r="D91" s="11"/>
    </row>
    <row r="92" spans="1:4" ht="15.75">
      <c r="A92" s="11"/>
      <c r="B92" s="13"/>
      <c r="C92" s="11"/>
      <c r="D92" s="11"/>
    </row>
    <row r="93" spans="1:4" ht="15.75">
      <c r="A93" s="11"/>
      <c r="B93" s="13"/>
      <c r="C93" s="11"/>
      <c r="D93" s="11"/>
    </row>
    <row r="94" spans="1:4" ht="15.75">
      <c r="A94" s="11"/>
      <c r="B94" s="13"/>
      <c r="C94" s="11"/>
      <c r="D94" s="11"/>
    </row>
    <row r="95" spans="1:4" ht="15.75">
      <c r="A95" s="11"/>
      <c r="B95" s="13"/>
      <c r="C95" s="11"/>
      <c r="D95" s="11"/>
    </row>
    <row r="96" spans="1:4" ht="15.75">
      <c r="A96" s="11"/>
      <c r="B96" s="13"/>
      <c r="C96" s="11"/>
      <c r="D96" s="11"/>
    </row>
    <row r="97" spans="1:4" ht="15.75">
      <c r="A97" s="11"/>
      <c r="B97" s="13"/>
      <c r="C97" s="11"/>
      <c r="D97" s="11"/>
    </row>
    <row r="98" spans="1:4" ht="15.75">
      <c r="A98" s="11"/>
      <c r="B98" s="13"/>
      <c r="C98" s="11"/>
      <c r="D98" s="11"/>
    </row>
    <row r="99" spans="1:4" ht="15.75">
      <c r="A99" s="11"/>
      <c r="B99" s="13"/>
      <c r="C99" s="11"/>
      <c r="D99" s="11"/>
    </row>
    <row r="100" spans="1:4" ht="15.75">
      <c r="A100" s="11"/>
      <c r="B100" s="13"/>
      <c r="C100" s="11"/>
      <c r="D100" s="11"/>
    </row>
    <row r="101" spans="1:4" ht="15.75">
      <c r="A101" s="11"/>
      <c r="B101" s="13"/>
      <c r="C101" s="11"/>
      <c r="D101" s="11"/>
    </row>
    <row r="102" ht="15.75">
      <c r="A102" s="11"/>
    </row>
    <row r="103" ht="15.75">
      <c r="A103" s="11"/>
    </row>
    <row r="104" ht="15.75">
      <c r="A104" s="11"/>
    </row>
    <row r="105" ht="15.75">
      <c r="A105" s="11"/>
    </row>
    <row r="106" ht="15.75">
      <c r="A106" s="11"/>
    </row>
    <row r="107" ht="15.75">
      <c r="A107" s="11"/>
    </row>
    <row r="108" ht="15.75">
      <c r="A108" s="11"/>
    </row>
    <row r="109" ht="15.75">
      <c r="A109" s="11"/>
    </row>
    <row r="110" ht="15.75">
      <c r="A110" s="11"/>
    </row>
    <row r="111" ht="15.75">
      <c r="A111" s="11"/>
    </row>
    <row r="112" ht="15.75">
      <c r="A112" s="11"/>
    </row>
    <row r="113" ht="15.75">
      <c r="A113" s="11"/>
    </row>
    <row r="114" ht="15.75">
      <c r="A114" s="11"/>
    </row>
    <row r="115" ht="15.75">
      <c r="A115" s="11"/>
    </row>
    <row r="116" ht="15.75">
      <c r="A116" s="11"/>
    </row>
    <row r="117" ht="15.75">
      <c r="A117" s="11"/>
    </row>
    <row r="118" ht="15.75">
      <c r="A118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</dc:creator>
  <cp:keywords/>
  <dc:description/>
  <cp:lastModifiedBy>Jackie</cp:lastModifiedBy>
  <cp:lastPrinted>2022-04-08T14:22:11Z</cp:lastPrinted>
  <dcterms:created xsi:type="dcterms:W3CDTF">2013-06-06T18:26:25Z</dcterms:created>
  <dcterms:modified xsi:type="dcterms:W3CDTF">2022-04-08T14:22:34Z</dcterms:modified>
  <cp:category/>
  <cp:version/>
  <cp:contentType/>
  <cp:contentStatus/>
</cp:coreProperties>
</file>